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dbuterin\Desktop\DINA\Informacija o trošenju sredstava za mjesec\"/>
    </mc:Choice>
  </mc:AlternateContent>
  <bookViews>
    <workbookView xWindow="0" yWindow="0" windowWidth="28800" windowHeight="1230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3" i="1" l="1"/>
  <c r="D70" i="1"/>
  <c r="D67" i="1"/>
  <c r="D63" i="1"/>
  <c r="D65" i="1"/>
</calcChain>
</file>

<file path=xl/sharedStrings.xml><?xml version="1.0" encoding="utf-8"?>
<sst xmlns="http://schemas.openxmlformats.org/spreadsheetml/2006/main" count="252" uniqueCount="169">
  <si>
    <t>Datum:  03.01.2025</t>
  </si>
  <si>
    <t>DOM ZA ODRASLE OSOBE  SVETI FRANE ZADAR</t>
  </si>
  <si>
    <t>ZADAR FRA DONATA FABIJANIĆA 6</t>
  </si>
  <si>
    <t>Informacija o trošenju sredstava za mjesec</t>
  </si>
  <si>
    <t>u periodu od 01/12/2024 do 31/12/2024</t>
  </si>
  <si>
    <t>NAZIV PRIMATELJA</t>
  </si>
  <si>
    <t>OIB PRIMATELJA</t>
  </si>
  <si>
    <t>SJEDIŠTE PRIMATELJA</t>
  </si>
  <si>
    <t>Ukupan iznos isplate po primatelju</t>
  </si>
  <si>
    <t>VRSTA RASHODA</t>
  </si>
  <si>
    <t>NAZIV RASHODA</t>
  </si>
  <si>
    <t xml:space="preserve">CIDARIS D.O.O. </t>
  </si>
  <si>
    <t>09344022558</t>
  </si>
  <si>
    <t>Ulica Matije Gupca 2 A ,ZADAR</t>
  </si>
  <si>
    <t>3722980</t>
  </si>
  <si>
    <t>Kulturno zabavne potrebe korisnika</t>
  </si>
  <si>
    <t xml:space="preserve">CIKLON D.O.O. </t>
  </si>
  <si>
    <t>52869401719</t>
  </si>
  <si>
    <t>Put Murvice 14 ,Zadar</t>
  </si>
  <si>
    <t>3299900</t>
  </si>
  <si>
    <t>Ostali nespomenuti rashodi poslovanja</t>
  </si>
  <si>
    <t xml:space="preserve">CROATIA OSIGURANJE d.d. </t>
  </si>
  <si>
    <t>26187994862</t>
  </si>
  <si>
    <t>VATROSLAVA JAGIĆA 33 ,ZAGREB</t>
  </si>
  <si>
    <t>3292100</t>
  </si>
  <si>
    <t>Premije osiguranja prijevoznih sredstava</t>
  </si>
  <si>
    <t xml:space="preserve">ČISTOĆA d.o.o. </t>
  </si>
  <si>
    <t>84923155727</t>
  </si>
  <si>
    <t>Stjepana Radića 33 ,Zadar</t>
  </si>
  <si>
    <t>3234200</t>
  </si>
  <si>
    <t>Iznošenje i odvoz smeća</t>
  </si>
  <si>
    <t xml:space="preserve">DALMAT d.o.o. </t>
  </si>
  <si>
    <t>96679371567</t>
  </si>
  <si>
    <t>Murvica 1 ,Murvica</t>
  </si>
  <si>
    <t>3222940</t>
  </si>
  <si>
    <t>Materijal za radnu okupaciju korisnika</t>
  </si>
  <si>
    <t xml:space="preserve">DUKAT d.d.  </t>
  </si>
  <si>
    <t>25457712630</t>
  </si>
  <si>
    <t>Marijana Čavića 9 ,Zagreb</t>
  </si>
  <si>
    <t>3222400</t>
  </si>
  <si>
    <t>Namirnice</t>
  </si>
  <si>
    <t xml:space="preserve">Euro Daus d.d. </t>
  </si>
  <si>
    <t>19212513210</t>
  </si>
  <si>
    <t>Put Mostina 1 ,Split</t>
  </si>
  <si>
    <t>3239400</t>
  </si>
  <si>
    <t>Usluge pri registraciji prijevoznih sredstava</t>
  </si>
  <si>
    <t xml:space="preserve">Financijska agencija </t>
  </si>
  <si>
    <t>85821130368</t>
  </si>
  <si>
    <t>Ulica grada Vukovara 70 ,Zagreb</t>
  </si>
  <si>
    <t xml:space="preserve">FRESHLY j.d.o.o. </t>
  </si>
  <si>
    <t>40855904653</t>
  </si>
  <si>
    <t>Put Gazića 1 a ,ZADAR</t>
  </si>
  <si>
    <t xml:space="preserve">HOSTEL 4 YOU D.O.O </t>
  </si>
  <si>
    <t>64747198806</t>
  </si>
  <si>
    <t>Ulica Domovinskog rata 2 ,ZADAR</t>
  </si>
  <si>
    <t xml:space="preserve">Hrvatski Telekom d.d. </t>
  </si>
  <si>
    <t>81793146560</t>
  </si>
  <si>
    <t>Radnička cesta 21 ,Zagreb</t>
  </si>
  <si>
    <t>3231100</t>
  </si>
  <si>
    <t>Usluge telefona, telefaksa</t>
  </si>
  <si>
    <t>INA - INDUSTRIJA NAFTE INA kartice -benzin</t>
  </si>
  <si>
    <t>27759560625</t>
  </si>
  <si>
    <t>Av. V. Holjevca 10 ,ZAGREB</t>
  </si>
  <si>
    <t>3223400</t>
  </si>
  <si>
    <t>Motorni benzin i dizel gorivo</t>
  </si>
  <si>
    <t xml:space="preserve">ING ATEST D.O.O. </t>
  </si>
  <si>
    <t>21777333810</t>
  </si>
  <si>
    <t>Hrvatske mornarice 1k ,Split</t>
  </si>
  <si>
    <t xml:space="preserve">iOFFICE d.o.o. </t>
  </si>
  <si>
    <t>20038895906</t>
  </si>
  <si>
    <t>Pavlenski put 7a ,Zagreb</t>
  </si>
  <si>
    <t xml:space="preserve">KSU d.o.o. </t>
  </si>
  <si>
    <t>34976993601</t>
  </si>
  <si>
    <t>Ul. Jurja Dobrile 50 ,VELIKA GORICA</t>
  </si>
  <si>
    <t>3221100</t>
  </si>
  <si>
    <t>Uredski materijal</t>
  </si>
  <si>
    <t>LESNINA H. d.o.o. PC Zadar</t>
  </si>
  <si>
    <t>36998794856</t>
  </si>
  <si>
    <t>Slavonska avenija 106 ,Zagreb</t>
  </si>
  <si>
    <t xml:space="preserve">LJEKARNA ZADAR </t>
  </si>
  <si>
    <t>64742990556</t>
  </si>
  <si>
    <t>Jurja Barakovića 2 ,ZADAR</t>
  </si>
  <si>
    <t>3225100</t>
  </si>
  <si>
    <t>Sitni inventar</t>
  </si>
  <si>
    <t xml:space="preserve">LJEKARNE ŠARUNIĆ </t>
  </si>
  <si>
    <t>10751046201</t>
  </si>
  <si>
    <t>Vukovarska 3/c ,ZADAR</t>
  </si>
  <si>
    <t>3222930</t>
  </si>
  <si>
    <t>Materijal za zdravstvenu zaštitu i njegu korisnika</t>
  </si>
  <si>
    <t xml:space="preserve">Natali vl. Natali Veršić </t>
  </si>
  <si>
    <t/>
  </si>
  <si>
    <t>Prokonzula Grgura bb ,Zadar</t>
  </si>
  <si>
    <t xml:space="preserve">PETROL d.o.o. Zagreb </t>
  </si>
  <si>
    <t>75550985023</t>
  </si>
  <si>
    <t>Savska Opatovina 36 ,Zagreb</t>
  </si>
  <si>
    <t>3223410</t>
  </si>
  <si>
    <t>Lož ulje-objedinjena nabava</t>
  </si>
  <si>
    <t xml:space="preserve">Pevex d.d. </t>
  </si>
  <si>
    <t>73660371074</t>
  </si>
  <si>
    <t>Savska cesta 84 ,Sesvete</t>
  </si>
  <si>
    <t>3224100</t>
  </si>
  <si>
    <t>Materijal i dijelovi za tekuće i inveticijsko održavanje građevinskih objekata</t>
  </si>
  <si>
    <t xml:space="preserve">PIK VRBOVEC plus d.o.o. </t>
  </si>
  <si>
    <t>41976933718</t>
  </si>
  <si>
    <t>Zagrebačka 148 ,10340 Vrbovec</t>
  </si>
  <si>
    <t xml:space="preserve">PIRAMIDA, obrt za ugost. </t>
  </si>
  <si>
    <t>Ulica Špire Brusine ,Zadar</t>
  </si>
  <si>
    <t>RAIFFEISEIN BANK AUSTRIA  D.D.</t>
  </si>
  <si>
    <t>53056966535</t>
  </si>
  <si>
    <t>Magazinska cesta 69 ,Zagreb</t>
  </si>
  <si>
    <t>3431100</t>
  </si>
  <si>
    <t>Usluge banaka</t>
  </si>
  <si>
    <t xml:space="preserve">Rivertronic d.o.o. </t>
  </si>
  <si>
    <t>32332197848</t>
  </si>
  <si>
    <t>Dražice 123 C ,Rijeka</t>
  </si>
  <si>
    <t>3232200</t>
  </si>
  <si>
    <t>Usluge tekućeg i investicijskog održavanja postrojenja i opreme</t>
  </si>
  <si>
    <t xml:space="preserve">S.M. ANY J.D.O.O. </t>
  </si>
  <si>
    <t>10307419867</t>
  </si>
  <si>
    <t>Biogradska cesta 56 A ,Zadar</t>
  </si>
  <si>
    <t xml:space="preserve">SIRANA GLIGORA d.o.o. </t>
  </si>
  <si>
    <t>15932947595</t>
  </si>
  <si>
    <t>Figurica 22 A ,Kolan</t>
  </si>
  <si>
    <t xml:space="preserve">SPAR Hrvatska d.o.o. </t>
  </si>
  <si>
    <t>46108893754</t>
  </si>
  <si>
    <t>Slavonska avenija 50 ,Zagreb</t>
  </si>
  <si>
    <t xml:space="preserve">Telemach Hrvatska d.o.o. </t>
  </si>
  <si>
    <t>70133616033</t>
  </si>
  <si>
    <t>Josipa Marohnića 1 ,Zagreb</t>
  </si>
  <si>
    <t>3231200</t>
  </si>
  <si>
    <t>Usluge interneta</t>
  </si>
  <si>
    <t xml:space="preserve">THERMO SOLUTIONS D.O.O. </t>
  </si>
  <si>
    <t>60614944259</t>
  </si>
  <si>
    <t>Težački put 12 ,PRIDRAGA</t>
  </si>
  <si>
    <t xml:space="preserve">TIFON d.o.o. </t>
  </si>
  <si>
    <t>77607495225</t>
  </si>
  <si>
    <t>Zadarska ulica 80 ,Zagreb</t>
  </si>
  <si>
    <t xml:space="preserve">TVORNICA KRUHA ZADAR D.D. </t>
  </si>
  <si>
    <t>90373162012</t>
  </si>
  <si>
    <t>Gaženička cesta 5 ,ZADAR</t>
  </si>
  <si>
    <t xml:space="preserve">VINDIJA, D.D. PREHRAMBENA </t>
  </si>
  <si>
    <t>44138062462</t>
  </si>
  <si>
    <t>MEĐIMURSKA 6 ,VARAŽDIN</t>
  </si>
  <si>
    <t xml:space="preserve">Z-EL D.O.O. </t>
  </si>
  <si>
    <t>11374156664</t>
  </si>
  <si>
    <t>INDUSTRIJSKA CESTA 28 ,SESVETE</t>
  </si>
  <si>
    <t xml:space="preserve">ZADAR DALMATINKA D.O.O. </t>
  </si>
  <si>
    <t>37952089362</t>
  </si>
  <si>
    <t>Špire Brusine 16 ,Zadar</t>
  </si>
  <si>
    <t>ZAVOD ZA JAVNO ZDRAVSTVO ZADAR</t>
  </si>
  <si>
    <t>30765863795</t>
  </si>
  <si>
    <t>LJUDEVITA POSAVSKOG 7A ,ZADAR</t>
  </si>
  <si>
    <t>3236100</t>
  </si>
  <si>
    <t>Obvezni i preventivni zdravstveni pregledi zaposlenika</t>
  </si>
  <si>
    <t xml:space="preserve">ZKM d.o.o. </t>
  </si>
  <si>
    <t>57976587442</t>
  </si>
  <si>
    <t>Ul. 4. Gardijske brig. 1 ,Zadar</t>
  </si>
  <si>
    <t xml:space="preserve">Znanje d.o.o. </t>
  </si>
  <si>
    <t>80627693538</t>
  </si>
  <si>
    <t>Matka Mandića 2 ,Zagreb</t>
  </si>
  <si>
    <t>UKUPNO:</t>
  </si>
  <si>
    <t>Kategorija 2</t>
  </si>
  <si>
    <t>Plaće za redovan rad</t>
  </si>
  <si>
    <t>Plaće za posebne uvjete rada</t>
  </si>
  <si>
    <t>Doprinosi za zdravstveno osiguranje</t>
  </si>
  <si>
    <t>Naknade za prijevoz, rad na terenu i odvojeni život</t>
  </si>
  <si>
    <t>Naknade građanima i kućanstvima u novcu</t>
  </si>
  <si>
    <t>Ostali rashodi za zaposlene</t>
  </si>
  <si>
    <t>SVEUKUPNO ZA PROSINAC  2024.: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</si>
</sst>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99CC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/>
    <xf numFmtId="0" fontId="5" fillId="2" borderId="1" xfId="0" quotePrefix="1" applyFont="1" applyFill="1" applyBorder="1" applyAlignment="1">
      <alignment horizontal="center"/>
    </xf>
    <xf numFmtId="0" fontId="1" fillId="0" borderId="1" xfId="0" quotePrefix="1" applyFont="1" applyBorder="1"/>
    <xf numFmtId="4" fontId="1" fillId="0" borderId="1" xfId="0" applyNumberFormat="1" applyFont="1" applyBorder="1"/>
    <xf numFmtId="0" fontId="1" fillId="0" borderId="1" xfId="0" quotePrefix="1" applyFont="1" applyBorder="1" applyAlignment="1">
      <alignment horizontal="right"/>
    </xf>
    <xf numFmtId="0" fontId="0" fillId="2" borderId="0" xfId="0" applyFill="1"/>
    <xf numFmtId="0" fontId="5" fillId="2" borderId="0" xfId="0" applyFont="1" applyFill="1"/>
    <xf numFmtId="0" fontId="5" fillId="2" borderId="0" xfId="0" quotePrefix="1" applyFont="1" applyFill="1" applyAlignment="1">
      <alignment horizontal="right"/>
    </xf>
    <xf numFmtId="4" fontId="5" fillId="2" borderId="0" xfId="0" applyNumberFormat="1" applyFont="1" applyFill="1" applyAlignment="1">
      <alignment horizontal="right"/>
    </xf>
    <xf numFmtId="0" fontId="4" fillId="0" borderId="0" xfId="0" applyFont="1" applyAlignment="1"/>
    <xf numFmtId="0" fontId="0" fillId="0" borderId="0" xfId="0" applyAlignment="1"/>
    <xf numFmtId="0" fontId="0" fillId="0" borderId="0" xfId="0" applyAlignment="1">
      <alignment horizontal="center"/>
    </xf>
    <xf numFmtId="0" fontId="1" fillId="0" borderId="0" xfId="0" quotePrefix="1" applyFont="1" applyAlignment="1">
      <alignment horizontal="right"/>
    </xf>
    <xf numFmtId="0" fontId="0" fillId="0" borderId="0" xfId="0" applyAlignment="1">
      <alignment horizontal="right"/>
    </xf>
    <xf numFmtId="0" fontId="1" fillId="0" borderId="0" xfId="0" quotePrefix="1" applyFont="1" applyAlignment="1"/>
    <xf numFmtId="0" fontId="2" fillId="0" borderId="0" xfId="0" quotePrefix="1" applyFont="1" applyAlignment="1">
      <alignment horizontal="center"/>
    </xf>
    <xf numFmtId="0" fontId="3" fillId="0" borderId="0" xfId="0" quotePrefix="1" applyFont="1" applyAlignment="1">
      <alignment horizontal="center"/>
    </xf>
    <xf numFmtId="0" fontId="6" fillId="0" borderId="0" xfId="0" applyFont="1"/>
    <xf numFmtId="0" fontId="6" fillId="3" borderId="1" xfId="0" applyFont="1" applyFill="1" applyBorder="1"/>
    <xf numFmtId="0" fontId="6" fillId="0" borderId="1" xfId="0" applyFont="1" applyBorder="1"/>
    <xf numFmtId="4" fontId="6" fillId="0" borderId="1" xfId="0" applyNumberFormat="1" applyFont="1" applyBorder="1"/>
    <xf numFmtId="0" fontId="7" fillId="3" borderId="0" xfId="0" applyFont="1" applyFill="1"/>
    <xf numFmtId="4" fontId="7" fillId="3" borderId="0" xfId="0" applyNumberFormat="1" applyFont="1" applyFill="1"/>
    <xf numFmtId="4" fontId="6" fillId="0" borderId="0" xfId="0" applyNumberFormat="1" applyFont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73"/>
  <sheetViews>
    <sheetView tabSelected="1" topLeftCell="A40" workbookViewId="0">
      <selection activeCell="A7" sqref="A7:F7"/>
    </sheetView>
  </sheetViews>
  <sheetFormatPr defaultRowHeight="15" x14ac:dyDescent="0.25"/>
  <cols>
    <col min="1" max="1" width="45.7109375" customWidth="1"/>
    <col min="2" max="2" width="20.7109375" customWidth="1"/>
    <col min="3" max="4" width="35.7109375" customWidth="1"/>
    <col min="5" max="5" width="20.7109375" customWidth="1"/>
    <col min="6" max="6" width="65.7109375" customWidth="1"/>
  </cols>
  <sheetData>
    <row r="1" spans="1:25" x14ac:dyDescent="0.25">
      <c r="A1" s="14" t="s">
        <v>0</v>
      </c>
      <c r="B1" s="15"/>
      <c r="C1" s="15"/>
      <c r="D1" s="15"/>
      <c r="E1" s="15"/>
      <c r="F1" s="15"/>
    </row>
    <row r="2" spans="1:25" x14ac:dyDescent="0.25">
      <c r="A2" s="16" t="s">
        <v>1</v>
      </c>
      <c r="B2" s="12"/>
      <c r="C2" s="12"/>
      <c r="D2" s="12"/>
      <c r="E2" s="12"/>
      <c r="F2" s="12"/>
    </row>
    <row r="3" spans="1:25" x14ac:dyDescent="0.25">
      <c r="A3" s="16" t="s">
        <v>2</v>
      </c>
      <c r="B3" s="12"/>
      <c r="C3" s="12"/>
      <c r="D3" s="12"/>
      <c r="E3" s="12"/>
      <c r="F3" s="12"/>
    </row>
    <row r="4" spans="1:25" x14ac:dyDescent="0.25">
      <c r="A4" s="16"/>
      <c r="B4" s="12"/>
      <c r="C4" s="12"/>
      <c r="D4" s="12"/>
      <c r="E4" s="12"/>
      <c r="F4" s="12"/>
    </row>
    <row r="5" spans="1:25" ht="18" x14ac:dyDescent="0.25">
      <c r="A5" s="17" t="s">
        <v>3</v>
      </c>
      <c r="B5" s="13"/>
      <c r="C5" s="13"/>
      <c r="D5" s="13"/>
      <c r="E5" s="13"/>
      <c r="F5" s="13"/>
    </row>
    <row r="7" spans="1:25" x14ac:dyDescent="0.25">
      <c r="A7" s="18" t="s">
        <v>4</v>
      </c>
      <c r="B7" s="13"/>
      <c r="C7" s="13"/>
      <c r="D7" s="13"/>
      <c r="E7" s="13"/>
      <c r="F7" s="13"/>
    </row>
    <row r="8" spans="1:25" ht="15.75" x14ac:dyDescent="0.25">
      <c r="A8" s="11"/>
      <c r="B8" s="12"/>
      <c r="C8" s="12"/>
      <c r="D8" s="12"/>
      <c r="E8" s="12"/>
      <c r="F8" s="13"/>
      <c r="G8" s="1"/>
    </row>
    <row r="10" spans="1:25" x14ac:dyDescent="0.25">
      <c r="A10" s="3" t="s">
        <v>5</v>
      </c>
      <c r="B10" s="3" t="s">
        <v>6</v>
      </c>
      <c r="C10" s="3" t="s">
        <v>7</v>
      </c>
      <c r="D10" s="3" t="s">
        <v>8</v>
      </c>
      <c r="E10" s="3" t="s">
        <v>9</v>
      </c>
      <c r="F10" s="3" t="s">
        <v>10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2" spans="1:25" x14ac:dyDescent="0.25">
      <c r="A12" s="4" t="s">
        <v>11</v>
      </c>
      <c r="B12" s="4" t="s">
        <v>12</v>
      </c>
      <c r="C12" s="4" t="s">
        <v>13</v>
      </c>
      <c r="D12" s="5">
        <v>1232</v>
      </c>
      <c r="E12" s="6" t="s">
        <v>14</v>
      </c>
      <c r="F12" s="4" t="s">
        <v>15</v>
      </c>
    </row>
    <row r="13" spans="1:25" x14ac:dyDescent="0.25">
      <c r="A13" s="4" t="s">
        <v>16</v>
      </c>
      <c r="B13" s="4" t="s">
        <v>17</v>
      </c>
      <c r="C13" s="4" t="s">
        <v>18</v>
      </c>
      <c r="D13" s="5">
        <v>204.23</v>
      </c>
      <c r="E13" s="6" t="s">
        <v>19</v>
      </c>
      <c r="F13" s="4" t="s">
        <v>20</v>
      </c>
    </row>
    <row r="14" spans="1:25" x14ac:dyDescent="0.25">
      <c r="A14" s="4" t="s">
        <v>21</v>
      </c>
      <c r="B14" s="4" t="s">
        <v>22</v>
      </c>
      <c r="C14" s="4" t="s">
        <v>23</v>
      </c>
      <c r="D14" s="5">
        <v>832.01</v>
      </c>
      <c r="E14" s="6" t="s">
        <v>24</v>
      </c>
      <c r="F14" s="4" t="s">
        <v>25</v>
      </c>
    </row>
    <row r="15" spans="1:25" x14ac:dyDescent="0.25">
      <c r="A15" s="4" t="s">
        <v>26</v>
      </c>
      <c r="B15" s="4" t="s">
        <v>27</v>
      </c>
      <c r="C15" s="4" t="s">
        <v>28</v>
      </c>
      <c r="D15" s="5">
        <v>52.91</v>
      </c>
      <c r="E15" s="6" t="s">
        <v>29</v>
      </c>
      <c r="F15" s="4" t="s">
        <v>30</v>
      </c>
    </row>
    <row r="16" spans="1:25" x14ac:dyDescent="0.25">
      <c r="A16" s="4" t="s">
        <v>31</v>
      </c>
      <c r="B16" s="4" t="s">
        <v>32</v>
      </c>
      <c r="C16" s="4" t="s">
        <v>33</v>
      </c>
      <c r="D16" s="5">
        <v>262.5</v>
      </c>
      <c r="E16" s="6" t="s">
        <v>34</v>
      </c>
      <c r="F16" s="4" t="s">
        <v>35</v>
      </c>
    </row>
    <row r="17" spans="1:6" x14ac:dyDescent="0.25">
      <c r="A17" s="4" t="s">
        <v>36</v>
      </c>
      <c r="B17" s="4" t="s">
        <v>37</v>
      </c>
      <c r="C17" s="4" t="s">
        <v>38</v>
      </c>
      <c r="D17" s="5">
        <v>960.06</v>
      </c>
      <c r="E17" s="6" t="s">
        <v>39</v>
      </c>
      <c r="F17" s="4" t="s">
        <v>40</v>
      </c>
    </row>
    <row r="18" spans="1:6" x14ac:dyDescent="0.25">
      <c r="A18" s="4" t="s">
        <v>41</v>
      </c>
      <c r="B18" s="4" t="s">
        <v>42</v>
      </c>
      <c r="C18" s="4" t="s">
        <v>43</v>
      </c>
      <c r="D18" s="5">
        <v>179.3</v>
      </c>
      <c r="E18" s="6" t="s">
        <v>44</v>
      </c>
      <c r="F18" s="4" t="s">
        <v>45</v>
      </c>
    </row>
    <row r="19" spans="1:6" x14ac:dyDescent="0.25">
      <c r="A19" s="4" t="s">
        <v>41</v>
      </c>
      <c r="B19" s="4" t="s">
        <v>42</v>
      </c>
      <c r="C19" s="4" t="s">
        <v>43</v>
      </c>
      <c r="D19" s="5">
        <v>126.53</v>
      </c>
      <c r="E19" s="6" t="s">
        <v>44</v>
      </c>
      <c r="F19" s="4" t="s">
        <v>45</v>
      </c>
    </row>
    <row r="20" spans="1:6" x14ac:dyDescent="0.25">
      <c r="A20" s="4" t="s">
        <v>46</v>
      </c>
      <c r="B20" s="4" t="s">
        <v>47</v>
      </c>
      <c r="C20" s="4" t="s">
        <v>48</v>
      </c>
      <c r="D20" s="5">
        <v>49.78</v>
      </c>
      <c r="E20" s="6" t="s">
        <v>19</v>
      </c>
      <c r="F20" s="4" t="s">
        <v>20</v>
      </c>
    </row>
    <row r="21" spans="1:6" x14ac:dyDescent="0.25">
      <c r="A21" s="4" t="s">
        <v>49</v>
      </c>
      <c r="B21" s="4" t="s">
        <v>50</v>
      </c>
      <c r="C21" s="4" t="s">
        <v>51</v>
      </c>
      <c r="D21" s="5">
        <v>80</v>
      </c>
      <c r="E21" s="6" t="s">
        <v>14</v>
      </c>
      <c r="F21" s="4" t="s">
        <v>15</v>
      </c>
    </row>
    <row r="22" spans="1:6" x14ac:dyDescent="0.25">
      <c r="A22" s="4" t="s">
        <v>52</v>
      </c>
      <c r="B22" s="4" t="s">
        <v>53</v>
      </c>
      <c r="C22" s="4" t="s">
        <v>54</v>
      </c>
      <c r="D22" s="5">
        <v>589.79999999999995</v>
      </c>
      <c r="E22" s="6" t="s">
        <v>14</v>
      </c>
      <c r="F22" s="4" t="s">
        <v>15</v>
      </c>
    </row>
    <row r="23" spans="1:6" x14ac:dyDescent="0.25">
      <c r="A23" s="4" t="s">
        <v>55</v>
      </c>
      <c r="B23" s="4" t="s">
        <v>56</v>
      </c>
      <c r="C23" s="4" t="s">
        <v>57</v>
      </c>
      <c r="D23" s="5">
        <v>77.760000000000005</v>
      </c>
      <c r="E23" s="6" t="s">
        <v>58</v>
      </c>
      <c r="F23" s="4" t="s">
        <v>59</v>
      </c>
    </row>
    <row r="24" spans="1:6" x14ac:dyDescent="0.25">
      <c r="A24" s="4" t="s">
        <v>60</v>
      </c>
      <c r="B24" s="4" t="s">
        <v>61</v>
      </c>
      <c r="C24" s="4" t="s">
        <v>62</v>
      </c>
      <c r="D24" s="5">
        <v>19.5</v>
      </c>
      <c r="E24" s="6" t="s">
        <v>63</v>
      </c>
      <c r="F24" s="4" t="s">
        <v>64</v>
      </c>
    </row>
    <row r="25" spans="1:6" x14ac:dyDescent="0.25">
      <c r="A25" s="4" t="s">
        <v>65</v>
      </c>
      <c r="B25" s="4" t="s">
        <v>66</v>
      </c>
      <c r="C25" s="4" t="s">
        <v>67</v>
      </c>
      <c r="D25" s="5">
        <v>250</v>
      </c>
      <c r="E25" s="6" t="s">
        <v>19</v>
      </c>
      <c r="F25" s="4" t="s">
        <v>20</v>
      </c>
    </row>
    <row r="26" spans="1:6" x14ac:dyDescent="0.25">
      <c r="A26" s="4" t="s">
        <v>68</v>
      </c>
      <c r="B26" s="4" t="s">
        <v>69</v>
      </c>
      <c r="C26" s="4" t="s">
        <v>70</v>
      </c>
      <c r="D26" s="5">
        <v>102.58</v>
      </c>
      <c r="E26" s="6" t="s">
        <v>34</v>
      </c>
      <c r="F26" s="4" t="s">
        <v>35</v>
      </c>
    </row>
    <row r="27" spans="1:6" x14ac:dyDescent="0.25">
      <c r="A27" s="4" t="s">
        <v>71</v>
      </c>
      <c r="B27" s="4" t="s">
        <v>72</v>
      </c>
      <c r="C27" s="4" t="s">
        <v>73</v>
      </c>
      <c r="D27" s="5">
        <v>570</v>
      </c>
      <c r="E27" s="6" t="s">
        <v>74</v>
      </c>
      <c r="F27" s="4" t="s">
        <v>75</v>
      </c>
    </row>
    <row r="28" spans="1:6" x14ac:dyDescent="0.25">
      <c r="A28" s="4" t="s">
        <v>76</v>
      </c>
      <c r="B28" s="4" t="s">
        <v>77</v>
      </c>
      <c r="C28" s="4" t="s">
        <v>78</v>
      </c>
      <c r="D28" s="5">
        <v>801.34</v>
      </c>
      <c r="E28" s="6" t="s">
        <v>34</v>
      </c>
      <c r="F28" s="4" t="s">
        <v>35</v>
      </c>
    </row>
    <row r="29" spans="1:6" x14ac:dyDescent="0.25">
      <c r="A29" s="4" t="s">
        <v>79</v>
      </c>
      <c r="B29" s="4" t="s">
        <v>80</v>
      </c>
      <c r="C29" s="4" t="s">
        <v>81</v>
      </c>
      <c r="D29" s="5">
        <v>1160.71</v>
      </c>
      <c r="E29" s="6" t="s">
        <v>82</v>
      </c>
      <c r="F29" s="4" t="s">
        <v>83</v>
      </c>
    </row>
    <row r="30" spans="1:6" x14ac:dyDescent="0.25">
      <c r="A30" s="4" t="s">
        <v>84</v>
      </c>
      <c r="B30" s="4" t="s">
        <v>85</v>
      </c>
      <c r="C30" s="4" t="s">
        <v>86</v>
      </c>
      <c r="D30" s="5">
        <v>337.44</v>
      </c>
      <c r="E30" s="6" t="s">
        <v>87</v>
      </c>
      <c r="F30" s="4" t="s">
        <v>88</v>
      </c>
    </row>
    <row r="31" spans="1:6" x14ac:dyDescent="0.25">
      <c r="A31" s="4" t="s">
        <v>89</v>
      </c>
      <c r="B31" s="4" t="s">
        <v>90</v>
      </c>
      <c r="C31" s="4" t="s">
        <v>91</v>
      </c>
      <c r="D31" s="5">
        <v>210</v>
      </c>
      <c r="E31" s="6" t="s">
        <v>19</v>
      </c>
      <c r="F31" s="4" t="s">
        <v>20</v>
      </c>
    </row>
    <row r="32" spans="1:6" x14ac:dyDescent="0.25">
      <c r="A32" s="4" t="s">
        <v>92</v>
      </c>
      <c r="B32" s="4" t="s">
        <v>93</v>
      </c>
      <c r="C32" s="4" t="s">
        <v>94</v>
      </c>
      <c r="D32" s="5">
        <v>1286.6099999999999</v>
      </c>
      <c r="E32" s="6" t="s">
        <v>95</v>
      </c>
      <c r="F32" s="4" t="s">
        <v>96</v>
      </c>
    </row>
    <row r="33" spans="1:6" x14ac:dyDescent="0.25">
      <c r="A33" s="4" t="s">
        <v>97</v>
      </c>
      <c r="B33" s="4" t="s">
        <v>98</v>
      </c>
      <c r="C33" s="4" t="s">
        <v>99</v>
      </c>
      <c r="D33" s="5">
        <v>35.99</v>
      </c>
      <c r="E33" s="6" t="s">
        <v>34</v>
      </c>
      <c r="F33" s="4" t="s">
        <v>35</v>
      </c>
    </row>
    <row r="34" spans="1:6" x14ac:dyDescent="0.25">
      <c r="A34" s="4" t="s">
        <v>97</v>
      </c>
      <c r="B34" s="4" t="s">
        <v>98</v>
      </c>
      <c r="C34" s="4" t="s">
        <v>99</v>
      </c>
      <c r="D34" s="5">
        <v>51.43</v>
      </c>
      <c r="E34" s="6" t="s">
        <v>100</v>
      </c>
      <c r="F34" s="4" t="s">
        <v>101</v>
      </c>
    </row>
    <row r="35" spans="1:6" x14ac:dyDescent="0.25">
      <c r="A35" s="4" t="s">
        <v>102</v>
      </c>
      <c r="B35" s="4" t="s">
        <v>103</v>
      </c>
      <c r="C35" s="4" t="s">
        <v>104</v>
      </c>
      <c r="D35" s="5">
        <v>486.36</v>
      </c>
      <c r="E35" s="6" t="s">
        <v>39</v>
      </c>
      <c r="F35" s="4" t="s">
        <v>40</v>
      </c>
    </row>
    <row r="36" spans="1:6" x14ac:dyDescent="0.25">
      <c r="A36" s="4" t="s">
        <v>105</v>
      </c>
      <c r="B36" s="4" t="s">
        <v>90</v>
      </c>
      <c r="C36" s="4" t="s">
        <v>106</v>
      </c>
      <c r="D36" s="5">
        <v>80.8</v>
      </c>
      <c r="E36" s="6" t="s">
        <v>14</v>
      </c>
      <c r="F36" s="4" t="s">
        <v>15</v>
      </c>
    </row>
    <row r="37" spans="1:6" x14ac:dyDescent="0.25">
      <c r="A37" s="4" t="s">
        <v>107</v>
      </c>
      <c r="B37" s="4" t="s">
        <v>108</v>
      </c>
      <c r="C37" s="4" t="s">
        <v>109</v>
      </c>
      <c r="D37" s="5">
        <v>92.95</v>
      </c>
      <c r="E37" s="6" t="s">
        <v>110</v>
      </c>
      <c r="F37" s="4" t="s">
        <v>111</v>
      </c>
    </row>
    <row r="38" spans="1:6" x14ac:dyDescent="0.25">
      <c r="A38" s="4" t="s">
        <v>112</v>
      </c>
      <c r="B38" s="4" t="s">
        <v>113</v>
      </c>
      <c r="C38" s="4" t="s">
        <v>114</v>
      </c>
      <c r="D38" s="5">
        <v>1066.5</v>
      </c>
      <c r="E38" s="6" t="s">
        <v>115</v>
      </c>
      <c r="F38" s="4" t="s">
        <v>116</v>
      </c>
    </row>
    <row r="39" spans="1:6" x14ac:dyDescent="0.25">
      <c r="A39" s="4" t="s">
        <v>117</v>
      </c>
      <c r="B39" s="4" t="s">
        <v>118</v>
      </c>
      <c r="C39" s="4" t="s">
        <v>119</v>
      </c>
      <c r="D39" s="5">
        <v>24.7</v>
      </c>
      <c r="E39" s="6" t="s">
        <v>19</v>
      </c>
      <c r="F39" s="4" t="s">
        <v>20</v>
      </c>
    </row>
    <row r="40" spans="1:6" x14ac:dyDescent="0.25">
      <c r="A40" s="4" t="s">
        <v>120</v>
      </c>
      <c r="B40" s="4" t="s">
        <v>121</v>
      </c>
      <c r="C40" s="4" t="s">
        <v>122</v>
      </c>
      <c r="D40" s="5">
        <v>13.73</v>
      </c>
      <c r="E40" s="6" t="s">
        <v>34</v>
      </c>
      <c r="F40" s="4" t="s">
        <v>35</v>
      </c>
    </row>
    <row r="41" spans="1:6" x14ac:dyDescent="0.25">
      <c r="A41" s="4" t="s">
        <v>123</v>
      </c>
      <c r="B41" s="4" t="s">
        <v>124</v>
      </c>
      <c r="C41" s="4" t="s">
        <v>125</v>
      </c>
      <c r="D41" s="5">
        <v>161.22</v>
      </c>
      <c r="E41" s="6" t="s">
        <v>39</v>
      </c>
      <c r="F41" s="4" t="s">
        <v>40</v>
      </c>
    </row>
    <row r="42" spans="1:6" x14ac:dyDescent="0.25">
      <c r="A42" s="4" t="s">
        <v>123</v>
      </c>
      <c r="B42" s="4" t="s">
        <v>124</v>
      </c>
      <c r="C42" s="4" t="s">
        <v>125</v>
      </c>
      <c r="D42" s="5">
        <v>1040.21</v>
      </c>
      <c r="E42" s="6" t="s">
        <v>34</v>
      </c>
      <c r="F42" s="4" t="s">
        <v>35</v>
      </c>
    </row>
    <row r="43" spans="1:6" x14ac:dyDescent="0.25">
      <c r="A43" s="4" t="s">
        <v>123</v>
      </c>
      <c r="B43" s="4" t="s">
        <v>124</v>
      </c>
      <c r="C43" s="4" t="s">
        <v>125</v>
      </c>
      <c r="D43" s="5">
        <v>70.959999999999994</v>
      </c>
      <c r="E43" s="6" t="s">
        <v>82</v>
      </c>
      <c r="F43" s="4" t="s">
        <v>83</v>
      </c>
    </row>
    <row r="44" spans="1:6" x14ac:dyDescent="0.25">
      <c r="A44" s="4" t="s">
        <v>126</v>
      </c>
      <c r="B44" s="4" t="s">
        <v>127</v>
      </c>
      <c r="C44" s="4" t="s">
        <v>128</v>
      </c>
      <c r="D44" s="5">
        <v>24.8</v>
      </c>
      <c r="E44" s="6" t="s">
        <v>129</v>
      </c>
      <c r="F44" s="4" t="s">
        <v>130</v>
      </c>
    </row>
    <row r="45" spans="1:6" x14ac:dyDescent="0.25">
      <c r="A45" s="4" t="s">
        <v>131</v>
      </c>
      <c r="B45" s="4" t="s">
        <v>132</v>
      </c>
      <c r="C45" s="4" t="s">
        <v>133</v>
      </c>
      <c r="D45" s="5">
        <v>350</v>
      </c>
      <c r="E45" s="6" t="s">
        <v>115</v>
      </c>
      <c r="F45" s="4" t="s">
        <v>116</v>
      </c>
    </row>
    <row r="46" spans="1:6" x14ac:dyDescent="0.25">
      <c r="A46" s="4" t="s">
        <v>134</v>
      </c>
      <c r="B46" s="4" t="s">
        <v>135</v>
      </c>
      <c r="C46" s="4" t="s">
        <v>136</v>
      </c>
      <c r="D46" s="5">
        <v>86</v>
      </c>
      <c r="E46" s="6" t="s">
        <v>58</v>
      </c>
      <c r="F46" s="4" t="s">
        <v>59</v>
      </c>
    </row>
    <row r="47" spans="1:6" x14ac:dyDescent="0.25">
      <c r="A47" s="4" t="s">
        <v>137</v>
      </c>
      <c r="B47" s="4" t="s">
        <v>138</v>
      </c>
      <c r="C47" s="4" t="s">
        <v>139</v>
      </c>
      <c r="D47" s="5">
        <v>742.67</v>
      </c>
      <c r="E47" s="6" t="s">
        <v>39</v>
      </c>
      <c r="F47" s="4" t="s">
        <v>40</v>
      </c>
    </row>
    <row r="48" spans="1:6" x14ac:dyDescent="0.25">
      <c r="A48" s="4" t="s">
        <v>140</v>
      </c>
      <c r="B48" s="4" t="s">
        <v>141</v>
      </c>
      <c r="C48" s="4" t="s">
        <v>142</v>
      </c>
      <c r="D48" s="5">
        <v>399.17</v>
      </c>
      <c r="E48" s="6" t="s">
        <v>39</v>
      </c>
      <c r="F48" s="4" t="s">
        <v>40</v>
      </c>
    </row>
    <row r="49" spans="1:6" x14ac:dyDescent="0.25">
      <c r="A49" s="4" t="s">
        <v>143</v>
      </c>
      <c r="B49" s="4" t="s">
        <v>144</v>
      </c>
      <c r="C49" s="4" t="s">
        <v>145</v>
      </c>
      <c r="D49" s="5">
        <v>240.7</v>
      </c>
      <c r="E49" s="6" t="s">
        <v>74</v>
      </c>
      <c r="F49" s="4" t="s">
        <v>75</v>
      </c>
    </row>
    <row r="50" spans="1:6" x14ac:dyDescent="0.25">
      <c r="A50" s="4" t="s">
        <v>143</v>
      </c>
      <c r="B50" s="4" t="s">
        <v>144</v>
      </c>
      <c r="C50" s="4" t="s">
        <v>145</v>
      </c>
      <c r="D50" s="5">
        <v>39.6</v>
      </c>
      <c r="E50" s="6" t="s">
        <v>74</v>
      </c>
      <c r="F50" s="4" t="s">
        <v>75</v>
      </c>
    </row>
    <row r="51" spans="1:6" x14ac:dyDescent="0.25">
      <c r="A51" s="4" t="s">
        <v>146</v>
      </c>
      <c r="B51" s="4" t="s">
        <v>147</v>
      </c>
      <c r="C51" s="4" t="s">
        <v>148</v>
      </c>
      <c r="D51" s="5">
        <v>39.75</v>
      </c>
      <c r="E51" s="6" t="s">
        <v>14</v>
      </c>
      <c r="F51" s="4" t="s">
        <v>15</v>
      </c>
    </row>
    <row r="52" spans="1:6" x14ac:dyDescent="0.25">
      <c r="A52" s="4" t="s">
        <v>149</v>
      </c>
      <c r="B52" s="4" t="s">
        <v>150</v>
      </c>
      <c r="C52" s="4" t="s">
        <v>151</v>
      </c>
      <c r="D52" s="5">
        <v>87.6</v>
      </c>
      <c r="E52" s="6" t="s">
        <v>152</v>
      </c>
      <c r="F52" s="4" t="s">
        <v>153</v>
      </c>
    </row>
    <row r="53" spans="1:6" x14ac:dyDescent="0.25">
      <c r="A53" s="4" t="s">
        <v>154</v>
      </c>
      <c r="B53" s="4" t="s">
        <v>155</v>
      </c>
      <c r="C53" s="4" t="s">
        <v>156</v>
      </c>
      <c r="D53" s="5">
        <v>552.19000000000005</v>
      </c>
      <c r="E53" s="6" t="s">
        <v>39</v>
      </c>
      <c r="F53" s="4" t="s">
        <v>40</v>
      </c>
    </row>
    <row r="54" spans="1:6" x14ac:dyDescent="0.25">
      <c r="A54" s="4" t="s">
        <v>157</v>
      </c>
      <c r="B54" s="4" t="s">
        <v>158</v>
      </c>
      <c r="C54" s="4" t="s">
        <v>159</v>
      </c>
      <c r="D54" s="5">
        <v>118.19</v>
      </c>
      <c r="E54" s="6" t="s">
        <v>34</v>
      </c>
      <c r="F54" s="4" t="s">
        <v>35</v>
      </c>
    </row>
    <row r="55" spans="1:6" x14ac:dyDescent="0.25">
      <c r="A55" s="4" t="s">
        <v>157</v>
      </c>
      <c r="B55" s="4" t="s">
        <v>158</v>
      </c>
      <c r="C55" s="4" t="s">
        <v>159</v>
      </c>
      <c r="D55" s="5">
        <v>217.04</v>
      </c>
      <c r="E55" s="6" t="s">
        <v>14</v>
      </c>
      <c r="F55" s="4" t="s">
        <v>15</v>
      </c>
    </row>
    <row r="56" spans="1:6" x14ac:dyDescent="0.25">
      <c r="A56" s="4" t="s">
        <v>157</v>
      </c>
      <c r="B56" s="4" t="s">
        <v>158</v>
      </c>
      <c r="C56" s="4" t="s">
        <v>159</v>
      </c>
      <c r="D56" s="5">
        <v>26</v>
      </c>
      <c r="E56" s="6" t="s">
        <v>74</v>
      </c>
      <c r="F56" s="4" t="s">
        <v>75</v>
      </c>
    </row>
    <row r="58" spans="1:6" x14ac:dyDescent="0.25">
      <c r="A58" s="7"/>
      <c r="B58" s="7"/>
      <c r="C58" s="9" t="s">
        <v>160</v>
      </c>
      <c r="D58" s="10">
        <v>15433.62</v>
      </c>
      <c r="E58" s="8"/>
      <c r="F58" s="7"/>
    </row>
    <row r="60" spans="1:6" x14ac:dyDescent="0.25">
      <c r="A60" s="19" t="s">
        <v>161</v>
      </c>
      <c r="B60" s="19"/>
      <c r="C60" s="19"/>
      <c r="D60" s="19"/>
      <c r="E60" s="19"/>
      <c r="F60" s="19"/>
    </row>
    <row r="61" spans="1:6" x14ac:dyDescent="0.25">
      <c r="A61" s="20" t="s">
        <v>5</v>
      </c>
      <c r="B61" s="20" t="s">
        <v>6</v>
      </c>
      <c r="C61" s="20" t="s">
        <v>7</v>
      </c>
      <c r="D61" s="20" t="s">
        <v>8</v>
      </c>
      <c r="E61" s="20" t="s">
        <v>9</v>
      </c>
      <c r="F61" s="20" t="s">
        <v>10</v>
      </c>
    </row>
    <row r="62" spans="1:6" x14ac:dyDescent="0.25">
      <c r="A62" s="21"/>
      <c r="B62" s="21"/>
      <c r="C62" s="21"/>
      <c r="D62" s="21"/>
      <c r="E62" s="21"/>
      <c r="F62" s="21"/>
    </row>
    <row r="63" spans="1:6" x14ac:dyDescent="0.25">
      <c r="A63" s="21"/>
      <c r="B63" s="21"/>
      <c r="C63" s="21"/>
      <c r="D63" s="22">
        <f>704.7+22791.87</f>
        <v>23496.57</v>
      </c>
      <c r="E63" s="21">
        <v>3111</v>
      </c>
      <c r="F63" s="21" t="s">
        <v>162</v>
      </c>
    </row>
    <row r="64" spans="1:6" x14ac:dyDescent="0.25">
      <c r="A64" s="21"/>
      <c r="B64" s="21"/>
      <c r="C64" s="21"/>
      <c r="D64" s="21">
        <v>1397.12</v>
      </c>
      <c r="E64" s="21">
        <v>3114</v>
      </c>
      <c r="F64" s="21" t="s">
        <v>163</v>
      </c>
    </row>
    <row r="65" spans="1:6" x14ac:dyDescent="0.25">
      <c r="A65" s="21"/>
      <c r="B65" s="21"/>
      <c r="C65" s="21"/>
      <c r="D65" s="21">
        <f>441.44+4800+1100</f>
        <v>6341.44</v>
      </c>
      <c r="E65" s="21">
        <v>3121</v>
      </c>
      <c r="F65" s="21" t="s">
        <v>167</v>
      </c>
    </row>
    <row r="66" spans="1:6" x14ac:dyDescent="0.25">
      <c r="A66" s="21"/>
      <c r="B66" s="21"/>
      <c r="C66" s="21"/>
      <c r="D66" s="22">
        <v>3991.2</v>
      </c>
      <c r="E66" s="21">
        <v>3132</v>
      </c>
      <c r="F66" s="21" t="s">
        <v>164</v>
      </c>
    </row>
    <row r="67" spans="1:6" x14ac:dyDescent="0.25">
      <c r="A67" s="21"/>
      <c r="B67" s="21"/>
      <c r="C67" s="21"/>
      <c r="D67" s="21">
        <f>10.62+641.76</f>
        <v>652.38</v>
      </c>
      <c r="E67" s="21">
        <v>3212100</v>
      </c>
      <c r="F67" s="21" t="s">
        <v>165</v>
      </c>
    </row>
    <row r="68" spans="1:6" x14ac:dyDescent="0.25">
      <c r="A68" s="21"/>
      <c r="B68" s="21"/>
      <c r="C68" s="21"/>
      <c r="D68" s="21">
        <v>530.88</v>
      </c>
      <c r="E68" s="21">
        <v>3721</v>
      </c>
      <c r="F68" s="21" t="s">
        <v>166</v>
      </c>
    </row>
    <row r="69" spans="1:6" x14ac:dyDescent="0.25">
      <c r="A69" s="19"/>
      <c r="B69" s="19"/>
      <c r="C69" s="19"/>
      <c r="D69" s="19"/>
      <c r="E69" s="19"/>
      <c r="F69" s="19"/>
    </row>
    <row r="70" spans="1:6" x14ac:dyDescent="0.25">
      <c r="A70" s="23"/>
      <c r="B70" s="23"/>
      <c r="C70" s="23" t="s">
        <v>160</v>
      </c>
      <c r="D70" s="24">
        <f>SUM(D63:D68)</f>
        <v>36409.589999999989</v>
      </c>
      <c r="E70" s="23"/>
      <c r="F70" s="23"/>
    </row>
    <row r="71" spans="1:6" x14ac:dyDescent="0.25">
      <c r="A71" s="19"/>
      <c r="B71" s="19"/>
      <c r="C71" s="19"/>
      <c r="D71" s="25"/>
      <c r="E71" s="19"/>
      <c r="F71" s="19"/>
    </row>
    <row r="72" spans="1:6" x14ac:dyDescent="0.25">
      <c r="A72" s="19"/>
      <c r="B72" s="19"/>
      <c r="C72" s="19"/>
      <c r="D72" s="19"/>
      <c r="E72" s="19"/>
      <c r="F72" s="19"/>
    </row>
    <row r="73" spans="1:6" x14ac:dyDescent="0.25">
      <c r="A73" s="23" t="s">
        <v>168</v>
      </c>
      <c r="B73" s="23"/>
      <c r="C73" s="23"/>
      <c r="D73" s="24">
        <f>D58+D70</f>
        <v>51843.209999999992</v>
      </c>
      <c r="E73" s="23"/>
      <c r="F73" s="23"/>
    </row>
  </sheetData>
  <mergeCells count="7">
    <mergeCell ref="A8:F8"/>
    <mergeCell ref="A1:F1"/>
    <mergeCell ref="A2:F2"/>
    <mergeCell ref="A3:F3"/>
    <mergeCell ref="A4:F4"/>
    <mergeCell ref="A5:F5"/>
    <mergeCell ref="A7:F7"/>
  </mergeCells>
  <pageMargins left="0.7" right="0.7" top="0.75" bottom="0.75" header="0.3" footer="0.3"/>
  <pageSetup paperSize="9" scale="58" fitToHeight="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Dina Buterin</dc:creator>
  <cp:lastModifiedBy>Dina Buterin</cp:lastModifiedBy>
  <cp:lastPrinted>2025-01-03T10:21:32Z</cp:lastPrinted>
  <dcterms:created xsi:type="dcterms:W3CDTF">2025-01-03T10:10:38Z</dcterms:created>
  <dcterms:modified xsi:type="dcterms:W3CDTF">2025-01-03T10:21:35Z</dcterms:modified>
</cp:coreProperties>
</file>